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CORREGIDO OSMAR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155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E130" i="1"/>
  <c r="F123" i="1"/>
  <c r="F133" i="1" s="1"/>
  <c r="E123" i="1"/>
  <c r="F117" i="1"/>
  <c r="E117" i="1"/>
  <c r="F113" i="1"/>
  <c r="E113" i="1"/>
  <c r="F103" i="1"/>
  <c r="E103" i="1"/>
  <c r="F99" i="1"/>
  <c r="E99" i="1"/>
  <c r="E133" i="1" s="1"/>
  <c r="F89" i="1"/>
  <c r="E89" i="1"/>
  <c r="F86" i="1"/>
  <c r="E86" i="1"/>
  <c r="F78" i="1"/>
  <c r="E78" i="1"/>
  <c r="E96" i="1" l="1"/>
  <c r="E135" i="1" s="1"/>
  <c r="F96" i="1"/>
  <c r="F135" i="1" s="1"/>
  <c r="F59" i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<sst xmlns="http://schemas.openxmlformats.org/spreadsheetml/2006/main" count="131" uniqueCount="67">
  <si>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</si>
  <si>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</si>
  <si>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</si>
  <si>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</si>
  <si>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</si>
  <si>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</si>
  <si>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</si>
  <si>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</si>
  <si>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</si>
  <si>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</si>
  <si>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</si>
  <si>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</si>
  <si>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</si>
  <si>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</si>
  <si>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</si>
  <si>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</si>
  <si>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</si>
  <si>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</si>
  <si>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</si>
  <si>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</si>
  <si>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</si>
  <si>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</si>
  <si>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</si>
  <si>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</si>
  <si>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</si>
  <si>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</si>
  <si>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</si>
  <si>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</si>
  <si>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</si>
  <si>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</si>
  <si>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</si>
  <si>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</si>
  <si>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</si>
  <si>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</si>
  <si>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</si>
  <si>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</si>
  <si>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</si>
  <si>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</si>
  <si>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</si>
  <si>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</si>
  <si>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</si>
  <si>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</si>
  <si>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</si>
  <si>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</si>
  <si>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</si>
  <si>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</si>
  <si>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</si>
  <si>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</si>
  <si>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</si>
  <si>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</si>
  <si>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</si>
  <si>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</si>
  <si>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</si>
  <si>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</si>
  <si>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</si>
  <si>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</si>
  <si>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</si>
  <si>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</si>
  <si>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</si>
  <si>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Del 01 de enero al 30 de junio de 2023 y del 01 de enero al 31 de diciembre de 2022</t>
  </si>
  <si>
    <t>2023</t>
  </si>
  <si>
    <t>2022</t>
  </si>
  <si>
    <t>Fideicomiso de Inversión y Administración del Fondo 2003829</t>
  </si>
  <si>
    <t>Ing. Juan Antonio Gonzalez Villaseñor</t>
  </si>
  <si>
    <t xml:space="preserve">Director </t>
  </si>
  <si>
    <t>C.P. Silvia Guadalupe Valdez Gomez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</si>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</sst>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4" fillId="0" borderId="0" xfId="1" applyNumberFormat="1" applyFont="1" applyBorder="1" applyAlignment="1" applyProtection="1">
      <alignment horizontal="right" vertical="center" wrapText="1"/>
      <protection locked="0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4" fontId="4" fillId="0" borderId="8" xfId="0" applyNumberFormat="1" applyFont="1" applyBorder="1" applyAlignment="1" applyProtection="1">
      <alignment horizontal="right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66</xdr:row>
      <xdr:rowOff>247650</xdr:rowOff>
    </xdr:from>
    <xdr:to>
      <xdr:col>3</xdr:col>
      <xdr:colOff>1600200</xdr:colOff>
      <xdr:row>66</xdr:row>
      <xdr:rowOff>904875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343400" y="12468225"/>
          <a:ext cx="1352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66</xdr:row>
      <xdr:rowOff>152400</xdr:rowOff>
    </xdr:from>
    <xdr:to>
      <xdr:col>1</xdr:col>
      <xdr:colOff>1600200</xdr:colOff>
      <xdr:row>66</xdr:row>
      <xdr:rowOff>942975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72975"/>
          <a:ext cx="1343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247650</xdr:colOff>
      <xdr:row>66</xdr:row>
      <xdr:rowOff>247650</xdr:rowOff>
    </xdr:from>
    <xdr:ext cx="1352550" cy="657225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343400" y="12468225"/>
          <a:ext cx="1352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66</xdr:row>
      <xdr:rowOff>152400</xdr:rowOff>
    </xdr:from>
    <xdr:ext cx="1343025" cy="790575"/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72975"/>
          <a:ext cx="1343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138</xdr:row>
      <xdr:rowOff>247650</xdr:rowOff>
    </xdr:from>
    <xdr:ext cx="1352550" cy="657225"/>
    <xdr:pic>
      <xdr:nvPicPr>
        <xdr:cNvPr id="6" name="3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343400" y="12468225"/>
          <a:ext cx="1352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138</xdr:row>
      <xdr:rowOff>152400</xdr:rowOff>
    </xdr:from>
    <xdr:ext cx="1343025" cy="790575"/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72975"/>
          <a:ext cx="1343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247650</xdr:colOff>
      <xdr:row>138</xdr:row>
      <xdr:rowOff>247650</xdr:rowOff>
    </xdr:from>
    <xdr:ext cx="1352550" cy="657225"/>
    <xdr:pic>
      <xdr:nvPicPr>
        <xdr:cNvPr id="8" name="3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343400" y="12468225"/>
          <a:ext cx="1352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138</xdr:row>
      <xdr:rowOff>152400</xdr:rowOff>
    </xdr:from>
    <xdr:ext cx="1343025" cy="790575"/>
    <xdr:pic>
      <xdr:nvPicPr>
        <xdr:cNvPr id="9" name="1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72975"/>
          <a:ext cx="1343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Normal="100" workbookViewId="0">
      <selection activeCell="B73" activeCellId="1" sqref="B2:F69 B73:F142"/>
    </sheetView>
  </sheetViews>
  <sheetFormatPr baseColWidth="10" defaultColWidth="11.5703125" defaultRowHeight="12" x14ac:dyDescent="0.2"/>
  <cols>
    <col min="1" max="1" width="1.7109375" style="27" customWidth="1"/>
    <col min="2" max="2" width="31.5703125" style="27" customWidth="1"/>
    <col min="3" max="4" width="29" style="27" customWidth="1"/>
    <col min="5" max="5" width="22" style="27" customWidth="1"/>
    <col min="6" max="6" width="20.8554687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62" t="s">
        <v>58</v>
      </c>
      <c r="C2" s="63"/>
      <c r="D2" s="63"/>
      <c r="E2" s="63"/>
      <c r="F2" s="64"/>
    </row>
    <row r="3" spans="2:6" ht="15" customHeight="1" x14ac:dyDescent="0.2">
      <c r="B3" s="75" t="s">
        <v>0</v>
      </c>
      <c r="C3" s="76"/>
      <c r="D3" s="76"/>
      <c r="E3" s="76"/>
      <c r="F3" s="77"/>
    </row>
    <row r="4" spans="2:6" ht="15.75" customHeight="1" thickBot="1" x14ac:dyDescent="0.25">
      <c r="B4" s="68" t="s">
        <v>59</v>
      </c>
      <c r="C4" s="69"/>
      <c r="D4" s="69"/>
      <c r="E4" s="69"/>
      <c r="F4" s="70"/>
    </row>
    <row r="5" spans="2:6" x14ac:dyDescent="0.2">
      <c r="B5" s="13"/>
      <c r="C5" s="1"/>
      <c r="D5" s="1"/>
      <c r="E5" s="10" t="s">
        <v>60</v>
      </c>
      <c r="F5" s="14" t="s">
        <v>61</v>
      </c>
    </row>
    <row r="6" spans="2:6" ht="22.5" customHeight="1" x14ac:dyDescent="0.2">
      <c r="B6" s="78" t="s">
        <v>1</v>
      </c>
      <c r="C6" s="79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135099962.56</v>
      </c>
      <c r="F7" s="17">
        <f>SUM(F8:F14)</f>
        <v>232796406.15000001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135099962.56</v>
      </c>
      <c r="F14" s="19">
        <v>232796406.15000001</v>
      </c>
    </row>
    <row r="15" spans="2:6" ht="35.25" customHeight="1" x14ac:dyDescent="0.2">
      <c r="B15" s="78" t="s">
        <v>10</v>
      </c>
      <c r="C15" s="79"/>
      <c r="D15" s="79"/>
      <c r="E15" s="4">
        <f>SUM(E16:E17)</f>
        <v>87723858.519999996</v>
      </c>
      <c r="F15" s="17">
        <f>SUM(F16:F17)</f>
        <v>178500000</v>
      </c>
    </row>
    <row r="16" spans="2:6" ht="24.75" customHeight="1" x14ac:dyDescent="0.2">
      <c r="B16" s="80" t="s">
        <v>11</v>
      </c>
      <c r="C16" s="81"/>
      <c r="D16" s="81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87723858.519999996</v>
      </c>
      <c r="F17" s="19">
        <v>178500000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1858222.34</v>
      </c>
      <c r="F18" s="17">
        <f>SUM(F19:F23)</f>
        <v>3340928.58</v>
      </c>
    </row>
    <row r="19" spans="2:6" ht="14.65" customHeight="1" x14ac:dyDescent="0.2">
      <c r="B19" s="18" t="s">
        <v>14</v>
      </c>
      <c r="C19" s="9"/>
      <c r="D19" s="9"/>
      <c r="E19" s="11">
        <v>1858222.34</v>
      </c>
      <c r="F19" s="19">
        <v>3340928.58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224682043.42000002</v>
      </c>
      <c r="F25" s="17">
        <f>SUM(F18,F15,F7)</f>
        <v>414637334.73000002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251240738.79000002</v>
      </c>
      <c r="F28" s="17">
        <f>SUM(F29:F31)</f>
        <v>425387865.98000002</v>
      </c>
    </row>
    <row r="29" spans="2:6" x14ac:dyDescent="0.2">
      <c r="B29" s="18" t="s">
        <v>22</v>
      </c>
      <c r="C29" s="9"/>
      <c r="D29" s="9"/>
      <c r="E29" s="11">
        <v>40296098.75</v>
      </c>
      <c r="F29" s="19">
        <v>77406698.689999998</v>
      </c>
    </row>
    <row r="30" spans="2:6" x14ac:dyDescent="0.2">
      <c r="B30" s="18" t="s">
        <v>23</v>
      </c>
      <c r="C30" s="9"/>
      <c r="D30" s="9"/>
      <c r="E30" s="11">
        <v>112750814.62</v>
      </c>
      <c r="F30" s="19">
        <v>190851996.28999999</v>
      </c>
    </row>
    <row r="31" spans="2:6" x14ac:dyDescent="0.2">
      <c r="B31" s="18" t="s">
        <v>24</v>
      </c>
      <c r="C31" s="9"/>
      <c r="D31" s="9"/>
      <c r="E31" s="11">
        <v>98193825.420000002</v>
      </c>
      <c r="F31" s="19">
        <v>157129171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73" t="s">
        <v>26</v>
      </c>
      <c r="C33" s="74"/>
      <c r="D33" s="74"/>
      <c r="E33" s="11">
        <v>0</v>
      </c>
      <c r="F33" s="19">
        <v>0</v>
      </c>
    </row>
    <row r="34" spans="2:6" ht="15" customHeight="1" x14ac:dyDescent="0.2">
      <c r="B34" s="73" t="s">
        <v>27</v>
      </c>
      <c r="C34" s="74"/>
      <c r="D34" s="74"/>
      <c r="E34" s="11">
        <v>0</v>
      </c>
      <c r="F34" s="19">
        <v>0</v>
      </c>
    </row>
    <row r="35" spans="2:6" x14ac:dyDescent="0.2">
      <c r="B35" s="73" t="s">
        <v>28</v>
      </c>
      <c r="C35" s="74"/>
      <c r="D35" s="74"/>
      <c r="E35" s="11">
        <v>0</v>
      </c>
      <c r="F35" s="19">
        <v>0</v>
      </c>
    </row>
    <row r="36" spans="2:6" x14ac:dyDescent="0.2">
      <c r="B36" s="73" t="s">
        <v>29</v>
      </c>
      <c r="C36" s="74"/>
      <c r="D36" s="74"/>
      <c r="E36" s="11">
        <v>0</v>
      </c>
      <c r="F36" s="19">
        <v>0</v>
      </c>
    </row>
    <row r="37" spans="2:6" x14ac:dyDescent="0.2">
      <c r="B37" s="73" t="s">
        <v>30</v>
      </c>
      <c r="C37" s="74"/>
      <c r="D37" s="74"/>
      <c r="E37" s="11">
        <v>0</v>
      </c>
      <c r="F37" s="19">
        <v>0</v>
      </c>
    </row>
    <row r="38" spans="2:6" ht="15" customHeight="1" x14ac:dyDescent="0.2">
      <c r="B38" s="73" t="s">
        <v>31</v>
      </c>
      <c r="C38" s="74"/>
      <c r="D38" s="74"/>
      <c r="E38" s="11">
        <v>0</v>
      </c>
      <c r="F38" s="19">
        <v>0</v>
      </c>
    </row>
    <row r="39" spans="2:6" x14ac:dyDescent="0.2">
      <c r="B39" s="73" t="s">
        <v>32</v>
      </c>
      <c r="C39" s="74"/>
      <c r="D39" s="74"/>
      <c r="E39" s="11">
        <v>0</v>
      </c>
      <c r="F39" s="19">
        <v>0</v>
      </c>
    </row>
    <row r="40" spans="2:6" x14ac:dyDescent="0.2">
      <c r="B40" s="73" t="s">
        <v>33</v>
      </c>
      <c r="C40" s="74"/>
      <c r="D40" s="74"/>
      <c r="E40" s="11">
        <v>0</v>
      </c>
      <c r="F40" s="19">
        <v>0</v>
      </c>
    </row>
    <row r="41" spans="2:6" x14ac:dyDescent="0.2">
      <c r="B41" s="73" t="s">
        <v>34</v>
      </c>
      <c r="C41" s="74"/>
      <c r="D41" s="7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73" t="s">
        <v>35</v>
      </c>
      <c r="C43" s="74"/>
      <c r="D43" s="74"/>
      <c r="E43" s="11">
        <v>0</v>
      </c>
      <c r="F43" s="19">
        <v>0</v>
      </c>
    </row>
    <row r="44" spans="2:6" x14ac:dyDescent="0.2">
      <c r="B44" s="73" t="s">
        <v>36</v>
      </c>
      <c r="C44" s="74"/>
      <c r="D44" s="74"/>
      <c r="E44" s="11">
        <v>0</v>
      </c>
      <c r="F44" s="19">
        <v>0</v>
      </c>
    </row>
    <row r="45" spans="2:6" x14ac:dyDescent="0.2">
      <c r="B45" s="73" t="s">
        <v>37</v>
      </c>
      <c r="C45" s="74"/>
      <c r="D45" s="7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73" t="s">
        <v>39</v>
      </c>
      <c r="C47" s="74"/>
      <c r="D47" s="74"/>
      <c r="E47" s="11">
        <v>0</v>
      </c>
      <c r="F47" s="19">
        <v>0</v>
      </c>
    </row>
    <row r="48" spans="2:6" x14ac:dyDescent="0.2">
      <c r="B48" s="73" t="s">
        <v>40</v>
      </c>
      <c r="C48" s="74"/>
      <c r="D48" s="74"/>
      <c r="E48" s="11">
        <v>0</v>
      </c>
      <c r="F48" s="19">
        <v>0</v>
      </c>
    </row>
    <row r="49" spans="2:6" x14ac:dyDescent="0.2">
      <c r="B49" s="73" t="s">
        <v>41</v>
      </c>
      <c r="C49" s="74"/>
      <c r="D49" s="74"/>
      <c r="E49" s="11">
        <v>0</v>
      </c>
      <c r="F49" s="19">
        <v>0</v>
      </c>
    </row>
    <row r="50" spans="2:6" x14ac:dyDescent="0.2">
      <c r="B50" s="73" t="s">
        <v>42</v>
      </c>
      <c r="C50" s="74"/>
      <c r="D50" s="74"/>
      <c r="E50" s="11">
        <v>0</v>
      </c>
      <c r="F50" s="19">
        <v>0</v>
      </c>
    </row>
    <row r="51" spans="2:6" x14ac:dyDescent="0.2">
      <c r="B51" s="73" t="s">
        <v>43</v>
      </c>
      <c r="C51" s="74"/>
      <c r="D51" s="7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580360.31999999995</v>
      </c>
      <c r="F52" s="17">
        <f>SUM(F53:F58)</f>
        <v>1665789.9</v>
      </c>
    </row>
    <row r="53" spans="2:6" ht="15" customHeight="1" x14ac:dyDescent="0.2">
      <c r="B53" s="73" t="s">
        <v>45</v>
      </c>
      <c r="C53" s="74"/>
      <c r="D53" s="74"/>
      <c r="E53" s="11">
        <v>580360.31999999995</v>
      </c>
      <c r="F53" s="19">
        <v>1665789.9</v>
      </c>
    </row>
    <row r="54" spans="2:6" x14ac:dyDescent="0.2">
      <c r="B54" s="73" t="s">
        <v>46</v>
      </c>
      <c r="C54" s="74"/>
      <c r="D54" s="74"/>
      <c r="E54" s="11">
        <v>0</v>
      </c>
      <c r="F54" s="19">
        <v>0</v>
      </c>
    </row>
    <row r="55" spans="2:6" x14ac:dyDescent="0.2">
      <c r="B55" s="73" t="s">
        <v>47</v>
      </c>
      <c r="C55" s="74"/>
      <c r="D55" s="74"/>
      <c r="E55" s="11">
        <v>0</v>
      </c>
      <c r="F55" s="19">
        <v>0</v>
      </c>
    </row>
    <row r="56" spans="2:6" ht="15" customHeight="1" x14ac:dyDescent="0.2">
      <c r="B56" s="73" t="s">
        <v>48</v>
      </c>
      <c r="C56" s="74"/>
      <c r="D56" s="74"/>
      <c r="E56" s="11">
        <v>0</v>
      </c>
      <c r="F56" s="19">
        <v>0</v>
      </c>
    </row>
    <row r="57" spans="2:6" ht="15" customHeight="1" x14ac:dyDescent="0.2">
      <c r="B57" s="73" t="s">
        <v>49</v>
      </c>
      <c r="C57" s="74"/>
      <c r="D57" s="74"/>
      <c r="E57" s="11">
        <v>0</v>
      </c>
      <c r="F57" s="19">
        <v>0</v>
      </c>
    </row>
    <row r="58" spans="2:6" x14ac:dyDescent="0.2">
      <c r="B58" s="73" t="s">
        <v>50</v>
      </c>
      <c r="C58" s="74"/>
      <c r="D58" s="74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73" t="s">
        <v>52</v>
      </c>
      <c r="C60" s="74"/>
      <c r="D60" s="74"/>
      <c r="E60" s="11">
        <v>0</v>
      </c>
      <c r="F60" s="19">
        <v>0</v>
      </c>
    </row>
    <row r="61" spans="2:6" x14ac:dyDescent="0.2">
      <c r="B61" s="82"/>
      <c r="C61" s="83"/>
      <c r="D61" s="83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251821099.11000001</v>
      </c>
      <c r="F62" s="17">
        <f>SUM(F59,F52,F46,F42,F28,F32)</f>
        <v>427053655.88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-27139055.689999998</v>
      </c>
      <c r="F64" s="17">
        <f>F25-F62</f>
        <v>-12416321.149999976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57</v>
      </c>
    </row>
    <row r="67" spans="1:6" s="30" customFormat="1" ht="78" customHeight="1" x14ac:dyDescent="0.2"/>
    <row r="68" spans="1:6" s="30" customFormat="1" x14ac:dyDescent="0.2">
      <c r="B68" s="52" t="s">
        <v>63</v>
      </c>
      <c r="D68" s="54" t="s">
        <v>65</v>
      </c>
    </row>
    <row r="69" spans="1:6" s="30" customFormat="1" x14ac:dyDescent="0.2">
      <c r="B69" s="53" t="s">
        <v>64</v>
      </c>
      <c r="D69" s="55" t="s">
        <v>66</v>
      </c>
    </row>
    <row r="70" spans="1:6" s="30" customFormat="1" x14ac:dyDescent="0.2"/>
    <row r="71" spans="1:6" s="30" customFormat="1" x14ac:dyDescent="0.2"/>
    <row r="72" spans="1:6" s="30" customFormat="1" ht="12.75" thickBot="1" x14ac:dyDescent="0.25"/>
    <row r="73" spans="1:6" s="30" customFormat="1" x14ac:dyDescent="0.2">
      <c r="B73" s="62" t="s">
        <v>62</v>
      </c>
      <c r="C73" s="63"/>
      <c r="D73" s="63"/>
      <c r="E73" s="63"/>
      <c r="F73" s="64"/>
    </row>
    <row r="74" spans="1:6" s="30" customFormat="1" x14ac:dyDescent="0.2">
      <c r="B74" s="65" t="s">
        <v>0</v>
      </c>
      <c r="C74" s="66"/>
      <c r="D74" s="66"/>
      <c r="E74" s="66"/>
      <c r="F74" s="67"/>
    </row>
    <row r="75" spans="1:6" s="30" customFormat="1" ht="12.75" thickBot="1" x14ac:dyDescent="0.25">
      <c r="B75" s="68" t="s">
        <v>59</v>
      </c>
      <c r="C75" s="69"/>
      <c r="D75" s="69"/>
      <c r="E75" s="69"/>
      <c r="F75" s="70"/>
    </row>
    <row r="76" spans="1:6" s="30" customFormat="1" x14ac:dyDescent="0.2">
      <c r="B76" s="32"/>
      <c r="C76" s="33"/>
      <c r="D76" s="33"/>
      <c r="E76" s="10" t="s">
        <v>60</v>
      </c>
      <c r="F76" s="14" t="s">
        <v>61</v>
      </c>
    </row>
    <row r="77" spans="1:6" s="30" customFormat="1" x14ac:dyDescent="0.2">
      <c r="B77" s="71" t="s">
        <v>1</v>
      </c>
      <c r="C77" s="72"/>
      <c r="D77" s="34"/>
      <c r="E77" s="35"/>
      <c r="F77" s="36"/>
    </row>
    <row r="78" spans="1:6" s="30" customFormat="1" x14ac:dyDescent="0.2">
      <c r="B78" s="37" t="s">
        <v>2</v>
      </c>
      <c r="C78" s="34"/>
      <c r="D78" s="34"/>
      <c r="E78" s="38">
        <f>SUM(E79:E85)</f>
        <v>16543627.800000001</v>
      </c>
      <c r="F78" s="39">
        <f>SUM(F79:F85)</f>
        <v>19294720.420000002</v>
      </c>
    </row>
    <row r="79" spans="1:6" s="30" customFormat="1" x14ac:dyDescent="0.2">
      <c r="B79" s="40" t="s">
        <v>3</v>
      </c>
      <c r="C79" s="41"/>
      <c r="D79" s="41"/>
      <c r="E79" s="11">
        <v>0</v>
      </c>
      <c r="F79" s="19">
        <v>0</v>
      </c>
    </row>
    <row r="80" spans="1:6" s="30" customFormat="1" x14ac:dyDescent="0.2">
      <c r="B80" s="40" t="s">
        <v>4</v>
      </c>
      <c r="C80" s="41"/>
      <c r="D80" s="41"/>
      <c r="E80" s="11">
        <v>0</v>
      </c>
      <c r="F80" s="19">
        <v>0</v>
      </c>
    </row>
    <row r="81" spans="2:6" s="30" customFormat="1" x14ac:dyDescent="0.2">
      <c r="B81" s="40" t="s">
        <v>5</v>
      </c>
      <c r="C81" s="41"/>
      <c r="D81" s="41"/>
      <c r="E81" s="11">
        <v>0</v>
      </c>
      <c r="F81" s="19">
        <v>0</v>
      </c>
    </row>
    <row r="82" spans="2:6" s="30" customFormat="1" x14ac:dyDescent="0.2">
      <c r="B82" s="40" t="s">
        <v>6</v>
      </c>
      <c r="C82" s="41"/>
      <c r="D82" s="41"/>
      <c r="E82" s="11">
        <v>0</v>
      </c>
      <c r="F82" s="19">
        <v>0</v>
      </c>
    </row>
    <row r="83" spans="2:6" s="30" customFormat="1" x14ac:dyDescent="0.2">
      <c r="B83" s="40" t="s">
        <v>7</v>
      </c>
      <c r="C83" s="41"/>
      <c r="D83" s="41"/>
      <c r="E83" s="11">
        <v>0</v>
      </c>
      <c r="F83" s="19">
        <v>0</v>
      </c>
    </row>
    <row r="84" spans="2:6" s="30" customFormat="1" x14ac:dyDescent="0.2">
      <c r="B84" s="40" t="s">
        <v>8</v>
      </c>
      <c r="C84" s="41"/>
      <c r="D84" s="41"/>
      <c r="E84" s="11">
        <v>0</v>
      </c>
      <c r="F84" s="19">
        <v>0</v>
      </c>
    </row>
    <row r="85" spans="2:6" s="30" customFormat="1" x14ac:dyDescent="0.2">
      <c r="B85" s="40" t="s">
        <v>9</v>
      </c>
      <c r="C85" s="41"/>
      <c r="D85" s="41"/>
      <c r="E85" s="11">
        <v>16543627.800000001</v>
      </c>
      <c r="F85" s="19">
        <v>19294720.420000002</v>
      </c>
    </row>
    <row r="86" spans="2:6" s="30" customFormat="1" x14ac:dyDescent="0.2">
      <c r="B86" s="71" t="s">
        <v>10</v>
      </c>
      <c r="C86" s="72"/>
      <c r="D86" s="72"/>
      <c r="E86" s="38">
        <f>SUM(E87:E88)</f>
        <v>0</v>
      </c>
      <c r="F86" s="39">
        <f>SUM(F87:F88)</f>
        <v>0</v>
      </c>
    </row>
    <row r="87" spans="2:6" s="30" customFormat="1" x14ac:dyDescent="0.2">
      <c r="B87" s="60" t="s">
        <v>11</v>
      </c>
      <c r="C87" s="61"/>
      <c r="D87" s="61"/>
      <c r="E87" s="11">
        <v>0</v>
      </c>
      <c r="F87" s="19">
        <v>0</v>
      </c>
    </row>
    <row r="88" spans="2:6" s="30" customFormat="1" x14ac:dyDescent="0.2">
      <c r="B88" s="40" t="s">
        <v>12</v>
      </c>
      <c r="C88" s="42"/>
      <c r="D88" s="42"/>
      <c r="E88" s="11">
        <v>0</v>
      </c>
      <c r="F88" s="19">
        <v>0</v>
      </c>
    </row>
    <row r="89" spans="2:6" s="30" customFormat="1" x14ac:dyDescent="0.2">
      <c r="B89" s="43" t="s">
        <v>13</v>
      </c>
      <c r="C89" s="31"/>
      <c r="D89" s="31"/>
      <c r="E89" s="38">
        <f>SUM(E90:E94)</f>
        <v>0</v>
      </c>
      <c r="F89" s="39">
        <f>SUM(F90:F94)</f>
        <v>0</v>
      </c>
    </row>
    <row r="90" spans="2:6" s="30" customFormat="1" x14ac:dyDescent="0.2">
      <c r="B90" s="40" t="s">
        <v>14</v>
      </c>
      <c r="C90" s="44"/>
      <c r="D90" s="44"/>
      <c r="E90" s="11">
        <v>0</v>
      </c>
      <c r="F90" s="19">
        <v>0</v>
      </c>
    </row>
    <row r="91" spans="2:6" s="30" customFormat="1" x14ac:dyDescent="0.2">
      <c r="B91" s="40" t="s">
        <v>15</v>
      </c>
      <c r="C91" s="44"/>
      <c r="D91" s="44"/>
      <c r="E91" s="11">
        <v>0</v>
      </c>
      <c r="F91" s="19">
        <v>0</v>
      </c>
    </row>
    <row r="92" spans="2:6" s="30" customFormat="1" x14ac:dyDescent="0.2">
      <c r="B92" s="40" t="s">
        <v>16</v>
      </c>
      <c r="C92" s="44"/>
      <c r="D92" s="44"/>
      <c r="E92" s="11">
        <v>0</v>
      </c>
      <c r="F92" s="19">
        <v>0</v>
      </c>
    </row>
    <row r="93" spans="2:6" s="30" customFormat="1" x14ac:dyDescent="0.2">
      <c r="B93" s="40" t="s">
        <v>17</v>
      </c>
      <c r="C93" s="44"/>
      <c r="D93" s="44"/>
      <c r="E93" s="11">
        <v>0</v>
      </c>
      <c r="F93" s="19">
        <v>0</v>
      </c>
    </row>
    <row r="94" spans="2:6" s="30" customFormat="1" x14ac:dyDescent="0.2">
      <c r="B94" s="40" t="s">
        <v>18</v>
      </c>
      <c r="C94" s="44"/>
      <c r="D94" s="44"/>
      <c r="E94" s="11">
        <v>0</v>
      </c>
      <c r="F94" s="19">
        <v>0</v>
      </c>
    </row>
    <row r="95" spans="2:6" s="30" customFormat="1" x14ac:dyDescent="0.2">
      <c r="B95" s="45"/>
      <c r="C95" s="46"/>
      <c r="D95" s="46"/>
      <c r="E95" s="11"/>
      <c r="F95" s="47"/>
    </row>
    <row r="96" spans="2:6" s="30" customFormat="1" x14ac:dyDescent="0.2">
      <c r="B96" s="43" t="s">
        <v>19</v>
      </c>
      <c r="C96" s="34"/>
      <c r="D96" s="34"/>
      <c r="E96" s="38">
        <f>SUM(E89,E86,E78)</f>
        <v>16543627.800000001</v>
      </c>
      <c r="F96" s="39">
        <f>SUM(F89,F86,F78)</f>
        <v>19294720.420000002</v>
      </c>
    </row>
    <row r="97" spans="2:6" s="30" customFormat="1" x14ac:dyDescent="0.2">
      <c r="B97" s="45"/>
      <c r="C97" s="46"/>
      <c r="D97" s="46"/>
      <c r="E97" s="11"/>
      <c r="F97" s="19"/>
    </row>
    <row r="98" spans="2:6" s="30" customFormat="1" x14ac:dyDescent="0.2">
      <c r="B98" s="37" t="s">
        <v>20</v>
      </c>
      <c r="C98" s="34"/>
      <c r="D98" s="34"/>
      <c r="E98" s="11"/>
      <c r="F98" s="19"/>
    </row>
    <row r="99" spans="2:6" s="30" customFormat="1" x14ac:dyDescent="0.2">
      <c r="B99" s="37" t="s">
        <v>21</v>
      </c>
      <c r="C99" s="34"/>
      <c r="D99" s="34"/>
      <c r="E99" s="38">
        <f>SUM(E100:E102)</f>
        <v>1743215.26</v>
      </c>
      <c r="F99" s="39">
        <f>SUM(F100:F102)</f>
        <v>3924072.8</v>
      </c>
    </row>
    <row r="100" spans="2:6" s="30" customFormat="1" x14ac:dyDescent="0.2">
      <c r="B100" s="40" t="s">
        <v>22</v>
      </c>
      <c r="C100" s="44"/>
      <c r="D100" s="44"/>
      <c r="E100" s="11">
        <v>0</v>
      </c>
      <c r="F100" s="19">
        <v>0</v>
      </c>
    </row>
    <row r="101" spans="2:6" s="30" customFormat="1" x14ac:dyDescent="0.2">
      <c r="B101" s="40" t="s">
        <v>23</v>
      </c>
      <c r="C101" s="44"/>
      <c r="D101" s="44"/>
      <c r="E101" s="11">
        <v>0</v>
      </c>
      <c r="F101" s="19">
        <v>0</v>
      </c>
    </row>
    <row r="102" spans="2:6" s="30" customFormat="1" x14ac:dyDescent="0.2">
      <c r="B102" s="40" t="s">
        <v>24</v>
      </c>
      <c r="C102" s="44"/>
      <c r="D102" s="44"/>
      <c r="E102" s="11">
        <v>1743215.26</v>
      </c>
      <c r="F102" s="19">
        <v>3924072.8</v>
      </c>
    </row>
    <row r="103" spans="2:6" s="30" customFormat="1" x14ac:dyDescent="0.2">
      <c r="B103" s="43" t="s">
        <v>25</v>
      </c>
      <c r="C103" s="31"/>
      <c r="D103" s="31"/>
      <c r="E103" s="38">
        <f>SUM(E104:E112)</f>
        <v>0</v>
      </c>
      <c r="F103" s="39">
        <f>SUM(F104:F112)</f>
        <v>0</v>
      </c>
    </row>
    <row r="104" spans="2:6" s="30" customFormat="1" x14ac:dyDescent="0.2">
      <c r="B104" s="58" t="s">
        <v>26</v>
      </c>
      <c r="C104" s="59"/>
      <c r="D104" s="59"/>
      <c r="E104" s="11">
        <v>0</v>
      </c>
      <c r="F104" s="19">
        <v>0</v>
      </c>
    </row>
    <row r="105" spans="2:6" s="30" customFormat="1" x14ac:dyDescent="0.2">
      <c r="B105" s="58" t="s">
        <v>27</v>
      </c>
      <c r="C105" s="59"/>
      <c r="D105" s="59"/>
      <c r="E105" s="11">
        <v>0</v>
      </c>
      <c r="F105" s="19">
        <v>0</v>
      </c>
    </row>
    <row r="106" spans="2:6" s="30" customFormat="1" x14ac:dyDescent="0.2">
      <c r="B106" s="58" t="s">
        <v>28</v>
      </c>
      <c r="C106" s="59"/>
      <c r="D106" s="59"/>
      <c r="E106" s="11">
        <v>0</v>
      </c>
      <c r="F106" s="19">
        <v>0</v>
      </c>
    </row>
    <row r="107" spans="2:6" s="30" customFormat="1" x14ac:dyDescent="0.2">
      <c r="B107" s="58" t="s">
        <v>29</v>
      </c>
      <c r="C107" s="59"/>
      <c r="D107" s="59"/>
      <c r="E107" s="11">
        <v>0</v>
      </c>
      <c r="F107" s="19">
        <v>0</v>
      </c>
    </row>
    <row r="108" spans="2:6" s="30" customFormat="1" x14ac:dyDescent="0.2">
      <c r="B108" s="58" t="s">
        <v>30</v>
      </c>
      <c r="C108" s="59"/>
      <c r="D108" s="59"/>
      <c r="E108" s="11">
        <v>0</v>
      </c>
      <c r="F108" s="19">
        <v>0</v>
      </c>
    </row>
    <row r="109" spans="2:6" s="30" customFormat="1" x14ac:dyDescent="0.2">
      <c r="B109" s="58" t="s">
        <v>31</v>
      </c>
      <c r="C109" s="59"/>
      <c r="D109" s="59"/>
      <c r="E109" s="11">
        <v>0</v>
      </c>
      <c r="F109" s="19">
        <v>0</v>
      </c>
    </row>
    <row r="110" spans="2:6" s="30" customFormat="1" x14ac:dyDescent="0.2">
      <c r="B110" s="58" t="s">
        <v>32</v>
      </c>
      <c r="C110" s="59"/>
      <c r="D110" s="59"/>
      <c r="E110" s="11">
        <v>0</v>
      </c>
      <c r="F110" s="19">
        <v>0</v>
      </c>
    </row>
    <row r="111" spans="2:6" s="30" customFormat="1" x14ac:dyDescent="0.2">
      <c r="B111" s="58" t="s">
        <v>33</v>
      </c>
      <c r="C111" s="59"/>
      <c r="D111" s="59"/>
      <c r="E111" s="11">
        <v>0</v>
      </c>
      <c r="F111" s="19">
        <v>0</v>
      </c>
    </row>
    <row r="112" spans="2:6" s="30" customFormat="1" x14ac:dyDescent="0.2">
      <c r="B112" s="58" t="s">
        <v>34</v>
      </c>
      <c r="C112" s="59"/>
      <c r="D112" s="59"/>
      <c r="E112" s="11">
        <v>0</v>
      </c>
      <c r="F112" s="19">
        <v>0</v>
      </c>
    </row>
    <row r="113" spans="2:6" s="30" customFormat="1" x14ac:dyDescent="0.2">
      <c r="B113" s="37" t="s">
        <v>56</v>
      </c>
      <c r="C113" s="34"/>
      <c r="D113" s="34"/>
      <c r="E113" s="38">
        <f>SUM(E114:E116)</f>
        <v>0</v>
      </c>
      <c r="F113" s="39">
        <f>SUM(F114:F116)</f>
        <v>0</v>
      </c>
    </row>
    <row r="114" spans="2:6" s="30" customFormat="1" x14ac:dyDescent="0.2">
      <c r="B114" s="58" t="s">
        <v>35</v>
      </c>
      <c r="C114" s="59"/>
      <c r="D114" s="59"/>
      <c r="E114" s="11">
        <v>0</v>
      </c>
      <c r="F114" s="19">
        <v>0</v>
      </c>
    </row>
    <row r="115" spans="2:6" s="30" customFormat="1" x14ac:dyDescent="0.2">
      <c r="B115" s="58" t="s">
        <v>36</v>
      </c>
      <c r="C115" s="59"/>
      <c r="D115" s="59"/>
      <c r="E115" s="11">
        <v>0</v>
      </c>
      <c r="F115" s="19">
        <v>0</v>
      </c>
    </row>
    <row r="116" spans="2:6" s="30" customFormat="1" x14ac:dyDescent="0.2">
      <c r="B116" s="58" t="s">
        <v>37</v>
      </c>
      <c r="C116" s="59"/>
      <c r="D116" s="59"/>
      <c r="E116" s="11">
        <v>0</v>
      </c>
      <c r="F116" s="19">
        <v>0</v>
      </c>
    </row>
    <row r="117" spans="2:6" s="30" customFormat="1" x14ac:dyDescent="0.2">
      <c r="B117" s="43" t="s">
        <v>38</v>
      </c>
      <c r="C117" s="31"/>
      <c r="D117" s="31"/>
      <c r="E117" s="38">
        <f>SUM(E118:E122)</f>
        <v>0</v>
      </c>
      <c r="F117" s="39">
        <f>SUM(F118:F122)</f>
        <v>0</v>
      </c>
    </row>
    <row r="118" spans="2:6" s="30" customFormat="1" x14ac:dyDescent="0.2">
      <c r="B118" s="58" t="s">
        <v>39</v>
      </c>
      <c r="C118" s="59"/>
      <c r="D118" s="59"/>
      <c r="E118" s="11">
        <v>0</v>
      </c>
      <c r="F118" s="19">
        <v>0</v>
      </c>
    </row>
    <row r="119" spans="2:6" s="30" customFormat="1" x14ac:dyDescent="0.2">
      <c r="B119" s="58" t="s">
        <v>40</v>
      </c>
      <c r="C119" s="59"/>
      <c r="D119" s="59"/>
      <c r="E119" s="11">
        <v>0</v>
      </c>
      <c r="F119" s="19">
        <v>0</v>
      </c>
    </row>
    <row r="120" spans="2:6" s="30" customFormat="1" x14ac:dyDescent="0.2">
      <c r="B120" s="58" t="s">
        <v>41</v>
      </c>
      <c r="C120" s="59"/>
      <c r="D120" s="59"/>
      <c r="E120" s="11">
        <v>0</v>
      </c>
      <c r="F120" s="19">
        <v>0</v>
      </c>
    </row>
    <row r="121" spans="2:6" s="30" customFormat="1" x14ac:dyDescent="0.2">
      <c r="B121" s="58" t="s">
        <v>42</v>
      </c>
      <c r="C121" s="59"/>
      <c r="D121" s="59"/>
      <c r="E121" s="11">
        <v>0</v>
      </c>
      <c r="F121" s="19">
        <v>0</v>
      </c>
    </row>
    <row r="122" spans="2:6" s="30" customFormat="1" x14ac:dyDescent="0.2">
      <c r="B122" s="58" t="s">
        <v>43</v>
      </c>
      <c r="C122" s="59"/>
      <c r="D122" s="59"/>
      <c r="E122" s="11">
        <v>0</v>
      </c>
      <c r="F122" s="19">
        <v>0</v>
      </c>
    </row>
    <row r="123" spans="2:6" s="30" customFormat="1" x14ac:dyDescent="0.2">
      <c r="B123" s="43" t="s">
        <v>44</v>
      </c>
      <c r="C123" s="31"/>
      <c r="D123" s="31"/>
      <c r="E123" s="38">
        <f>SUM(E124:E129)</f>
        <v>0</v>
      </c>
      <c r="F123" s="39">
        <f>SUM(F124:F129)</f>
        <v>0</v>
      </c>
    </row>
    <row r="124" spans="2:6" s="30" customFormat="1" x14ac:dyDescent="0.2">
      <c r="B124" s="58" t="s">
        <v>45</v>
      </c>
      <c r="C124" s="59"/>
      <c r="D124" s="59"/>
      <c r="E124" s="11">
        <v>0</v>
      </c>
      <c r="F124" s="19">
        <v>0</v>
      </c>
    </row>
    <row r="125" spans="2:6" s="30" customFormat="1" x14ac:dyDescent="0.2">
      <c r="B125" s="58" t="s">
        <v>46</v>
      </c>
      <c r="C125" s="59"/>
      <c r="D125" s="59"/>
      <c r="E125" s="11">
        <v>0</v>
      </c>
      <c r="F125" s="19">
        <v>0</v>
      </c>
    </row>
    <row r="126" spans="2:6" s="30" customFormat="1" x14ac:dyDescent="0.2">
      <c r="B126" s="58" t="s">
        <v>47</v>
      </c>
      <c r="C126" s="59"/>
      <c r="D126" s="59"/>
      <c r="E126" s="11">
        <v>0</v>
      </c>
      <c r="F126" s="19">
        <v>0</v>
      </c>
    </row>
    <row r="127" spans="2:6" s="30" customFormat="1" x14ac:dyDescent="0.2">
      <c r="B127" s="58" t="s">
        <v>48</v>
      </c>
      <c r="C127" s="59"/>
      <c r="D127" s="59"/>
      <c r="E127" s="11">
        <v>0</v>
      </c>
      <c r="F127" s="19">
        <v>0</v>
      </c>
    </row>
    <row r="128" spans="2:6" s="30" customFormat="1" x14ac:dyDescent="0.2">
      <c r="B128" s="58" t="s">
        <v>49</v>
      </c>
      <c r="C128" s="59"/>
      <c r="D128" s="59"/>
      <c r="E128" s="11">
        <v>0</v>
      </c>
      <c r="F128" s="19">
        <v>0</v>
      </c>
    </row>
    <row r="129" spans="2:6" s="30" customFormat="1" x14ac:dyDescent="0.2">
      <c r="B129" s="58" t="s">
        <v>50</v>
      </c>
      <c r="C129" s="59"/>
      <c r="D129" s="59"/>
      <c r="E129" s="11">
        <v>0</v>
      </c>
      <c r="F129" s="19">
        <v>0</v>
      </c>
    </row>
    <row r="130" spans="2:6" s="30" customFormat="1" x14ac:dyDescent="0.2">
      <c r="B130" s="37" t="s">
        <v>51</v>
      </c>
      <c r="C130" s="34"/>
      <c r="D130" s="34"/>
      <c r="E130" s="38">
        <f>SUM(E131)</f>
        <v>0</v>
      </c>
      <c r="F130" s="39">
        <f>SUM(F131)</f>
        <v>0</v>
      </c>
    </row>
    <row r="131" spans="2:6" s="30" customFormat="1" x14ac:dyDescent="0.2">
      <c r="B131" s="58" t="s">
        <v>52</v>
      </c>
      <c r="C131" s="59"/>
      <c r="D131" s="59"/>
      <c r="E131" s="11">
        <v>0</v>
      </c>
      <c r="F131" s="19">
        <v>0</v>
      </c>
    </row>
    <row r="132" spans="2:6" s="30" customFormat="1" x14ac:dyDescent="0.2">
      <c r="B132" s="56"/>
      <c r="C132" s="57"/>
      <c r="D132" s="57"/>
      <c r="E132" s="11"/>
      <c r="F132" s="19"/>
    </row>
    <row r="133" spans="2:6" s="30" customFormat="1" x14ac:dyDescent="0.2">
      <c r="B133" s="37" t="s">
        <v>53</v>
      </c>
      <c r="C133" s="34"/>
      <c r="D133" s="34"/>
      <c r="E133" s="38">
        <f>SUM(E123,E130,E117,E113,E99,E103)</f>
        <v>1743215.26</v>
      </c>
      <c r="F133" s="39">
        <f>SUM(F130,F123,F117,F113,F99,F103)</f>
        <v>3924072.8</v>
      </c>
    </row>
    <row r="134" spans="2:6" s="30" customFormat="1" x14ac:dyDescent="0.2">
      <c r="B134" s="45"/>
      <c r="C134" s="46"/>
      <c r="D134" s="46"/>
      <c r="E134" s="11"/>
      <c r="F134" s="19"/>
    </row>
    <row r="135" spans="2:6" s="30" customFormat="1" x14ac:dyDescent="0.2">
      <c r="B135" s="43" t="s">
        <v>54</v>
      </c>
      <c r="C135" s="34"/>
      <c r="D135" s="34"/>
      <c r="E135" s="38">
        <f>E96-E133</f>
        <v>14800412.540000001</v>
      </c>
      <c r="F135" s="39">
        <f>F96-F133</f>
        <v>15370647.620000001</v>
      </c>
    </row>
    <row r="136" spans="2:6" s="30" customFormat="1" ht="12.75" thickBot="1" x14ac:dyDescent="0.25">
      <c r="B136" s="48"/>
      <c r="C136" s="49"/>
      <c r="D136" s="49"/>
      <c r="E136" s="50"/>
      <c r="F136" s="51"/>
    </row>
    <row r="137" spans="2:6" s="30" customFormat="1" x14ac:dyDescent="0.2">
      <c r="B137" s="30" t="s">
        <v>57</v>
      </c>
    </row>
    <row r="138" spans="2:6" s="30" customFormat="1" x14ac:dyDescent="0.2"/>
    <row r="139" spans="2:6" s="30" customFormat="1" ht="78" customHeight="1" x14ac:dyDescent="0.2"/>
    <row r="140" spans="2:6" s="30" customFormat="1" x14ac:dyDescent="0.2">
      <c r="B140" s="52" t="s">
        <v>63</v>
      </c>
      <c r="D140" s="54" t="s">
        <v>65</v>
      </c>
    </row>
    <row r="141" spans="2:6" s="30" customFormat="1" x14ac:dyDescent="0.2">
      <c r="B141" s="53" t="s">
        <v>64</v>
      </c>
      <c r="D141" s="55" t="s">
        <v>66</v>
      </c>
    </row>
    <row r="142" spans="2:6" s="30" customFormat="1" x14ac:dyDescent="0.2"/>
    <row r="143" spans="2:6" s="30" customFormat="1" x14ac:dyDescent="0.2"/>
    <row r="144" spans="2:6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62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  <mergeCell ref="B73:F73"/>
    <mergeCell ref="B74:F74"/>
    <mergeCell ref="B75:F75"/>
    <mergeCell ref="B77:C77"/>
    <mergeCell ref="B86:D86"/>
    <mergeCell ref="B87:D87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4:D114"/>
    <mergeCell ref="B115:D115"/>
    <mergeCell ref="B116:D116"/>
    <mergeCell ref="B118:D118"/>
    <mergeCell ref="B119:D119"/>
    <mergeCell ref="B120:D120"/>
    <mergeCell ref="B121:D121"/>
    <mergeCell ref="B122:D122"/>
    <mergeCell ref="B124:D124"/>
    <mergeCell ref="B125:D125"/>
    <mergeCell ref="B132:D132"/>
    <mergeCell ref="B126:D126"/>
    <mergeCell ref="B127:D127"/>
    <mergeCell ref="B128:D128"/>
    <mergeCell ref="B129:D129"/>
    <mergeCell ref="B131:D131"/>
  </mergeCells>
  <pageMargins left="0.25" right="0.25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2023-07-19T21:46:06Z</cp:lastPrinted>
  <dcterms:created xsi:type="dcterms:W3CDTF">2019-12-03T18:18:01Z</dcterms:created>
  <dcterms:modified xsi:type="dcterms:W3CDTF">2023-07-19T21:48:37Z</dcterms:modified>
</cp:coreProperties>
</file>